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4\1 výzva\"/>
    </mc:Choice>
  </mc:AlternateContent>
  <xr:revisionPtr revIDLastSave="0" documentId="13_ncr:1_{97B7EAD7-27AF-4CCE-875F-619D6BB4E8FD}" xr6:coauthVersionLast="47" xr6:coauthVersionMax="47" xr10:uidLastSave="{00000000-0000-0000-0000-000000000000}"/>
  <bookViews>
    <workbookView xWindow="1905" yWindow="1905" windowWidth="24555" windowHeight="14865" xr2:uid="{00000000-000D-0000-FFFF-FFFF00000000}"/>
  </bookViews>
  <sheets>
    <sheet name="KP" sheetId="1" r:id="rId1"/>
  </sheets>
  <definedNames>
    <definedName name="_xlnm._FilterDatabase" localSheetId="0" hidden="1">KP!$A$6:$T$36</definedName>
    <definedName name="_xlnm.Print_Area" localSheetId="0">KP!$B$1:$T$39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1" l="1"/>
  <c r="J7" i="1"/>
  <c r="G27" i="1"/>
  <c r="G28" i="1"/>
  <c r="G29" i="1"/>
  <c r="G30" i="1"/>
  <c r="G31" i="1"/>
  <c r="G32" i="1"/>
  <c r="G33" i="1"/>
  <c r="G34" i="1"/>
  <c r="G35" i="1"/>
  <c r="G36" i="1"/>
  <c r="J27" i="1"/>
  <c r="K27" i="1"/>
  <c r="J28" i="1"/>
  <c r="K28" i="1"/>
  <c r="J29" i="1"/>
  <c r="K29" i="1"/>
  <c r="J30" i="1"/>
  <c r="K30" i="1"/>
  <c r="J32" i="1"/>
  <c r="K32" i="1"/>
  <c r="J33" i="1"/>
  <c r="K33" i="1"/>
  <c r="J34" i="1"/>
  <c r="K34" i="1"/>
  <c r="J35" i="1"/>
  <c r="K35" i="1"/>
  <c r="J36" i="1"/>
  <c r="K36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31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39" i="1" l="1"/>
  <c r="H39" i="1"/>
</calcChain>
</file>

<file path=xl/sharedStrings.xml><?xml version="1.0" encoding="utf-8"?>
<sst xmlns="http://schemas.openxmlformats.org/spreadsheetml/2006/main" count="141" uniqueCount="91">
  <si>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</si>
  <si>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</si>
  <si>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</si>
  <si>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</si>
  <si>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</si>
  <si>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</si>
  <si>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</si>
  <si>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</si>
  <si>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</si>
  <si>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</si>
  <si>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</si>
  <si>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</si>
  <si>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</si>
  <si>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</si>
  <si>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</si>
  <si>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</si>
  <si>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</si>
  <si>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</si>
  <si>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</si>
  <si>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</si>
  <si>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</si>
  <si>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</si>
  <si>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</si>
  <si>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</si>
  <si>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</si>
  <si>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</si>
  <si>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</si>
  <si>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</si>
  <si>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 xml:space="preserve">Podložka A4 s klipem jednoduchá </t>
  </si>
  <si>
    <t>ks</t>
  </si>
  <si>
    <t>Formát A4, plast, kovový klip.</t>
  </si>
  <si>
    <t>Rychlovazače PVC, A4 -  jakákoliv</t>
  </si>
  <si>
    <t>Formát A4, přední strana průhledná, zadní barevná.</t>
  </si>
  <si>
    <t>Euroobal A4 - rozšířený</t>
  </si>
  <si>
    <t>bal</t>
  </si>
  <si>
    <t>Formát A4 rozšířený na 220 mm, typ otvírání „U“, rozměr 220 x 300 mm, kapacita až 70 listů, polypropylen, tloušťka min. 50 mic., balení min. 50 ks.</t>
  </si>
  <si>
    <t xml:space="preserve">Papír kancelářský A4 kvalita "A" </t>
  </si>
  <si>
    <t>Obálky B4 , 250 x 353 mm</t>
  </si>
  <si>
    <t>Samolepící bílé.</t>
  </si>
  <si>
    <t>Lepicí tyčinka  min. 20g</t>
  </si>
  <si>
    <t>Vysoká lepicí síla a okamžitá přilnavost. Vhodné na  papír, karton, nevysychá, neobsahuje rozpouštědla.</t>
  </si>
  <si>
    <t>Gelové pero 0,5 mm -  modrá</t>
  </si>
  <si>
    <t>Stiskací mechanismus, vyměnitelná gelová náplň, plastové tělo, jehlový hrot 0,5 mm pro tenké psaní.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</si>
  <si>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</si>
  <si>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</si>
  <si>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</si>
  <si>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Kalíšek na tužky</t>
  </si>
  <si>
    <t>Drátěná krabička na tužky a propisky, průměr cca 75 mm, výška min. 90 mm.</t>
  </si>
  <si>
    <t>Samolepicí etikety bílá 70x36 mm</t>
  </si>
  <si>
    <t xml:space="preserve">Archy formátu A4, pro tisk v kopírkách, laserových a inkoustových tiskárnách. Min. 100 listů/ balení. </t>
  </si>
  <si>
    <t xml:space="preserve">Samolepicí etikety  210x297 mm </t>
  </si>
  <si>
    <t>1 etiketa / arch, archy formátu A4, pro tisk v kopírkách, laserových a inkoustových tiskárnách. 
Min. 100 listů/ balení.</t>
  </si>
  <si>
    <t>Děrovačka - min.20 listů</t>
  </si>
  <si>
    <t>S bočním raménkem pro nastavení formátu, s ukazatelem středu, rozteč děr 8 cm, kapac. děrování min. 20 listů současně.</t>
  </si>
  <si>
    <t>Sešívačka min.25 listů</t>
  </si>
  <si>
    <t>Sešití min. 20 listů, spojovače 24/6 i 26/6.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</si>
  <si>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</si>
  <si>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</si>
  <si>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Papír kancelářský A3 kvalita "A" </t>
  </si>
  <si>
    <t>Zakládací desky s rohovou kapsou - A4, kartonové</t>
  </si>
  <si>
    <t>Příjmový pokladní doklad - nečíslovaný</t>
  </si>
  <si>
    <t>Bublinková fólie šíře 150 cm, návin 100 m</t>
  </si>
  <si>
    <t>Obálka plastová PVC s patentem /druk/ A5 -mix barev</t>
  </si>
  <si>
    <t>Kvalitní průhledný polypropylen, zavírání jedním drukem (patentem) na delší straně.</t>
  </si>
  <si>
    <t>Obálka plastová PVC s patentem /druk/ A4 - mix barev</t>
  </si>
  <si>
    <t>Odkládací desky A4, prešpán 350 g, zajišťovací gumička.</t>
  </si>
  <si>
    <t>Nezávěsné hladké PVC obaly, vkládání na šířku i na výšku, min. 150 mic, min. 10 ks v balení.</t>
  </si>
  <si>
    <t xml:space="preserve">Papír kancelářský A3 kvalita"B"  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</si>
  <si>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</si>
  <si>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</si>
  <si>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Gelové pero 0,5 mm - modrá</t>
  </si>
  <si>
    <t>Samostatná faktura</t>
  </si>
  <si>
    <t>NE</t>
  </si>
  <si>
    <t>FDU - Mgr. Iveta Nocarová, 
Tel.: 735 713 901</t>
  </si>
  <si>
    <t>Univerzitní 28, 
301 00 Plzeň, 
Fakulta designu a umění Ladislava Sutnara, 
místnost LS 334</t>
  </si>
  <si>
    <t>NTC - Mgr. Gabriela Straková,
Tel.: 37763 4823, 
 605 734 671</t>
  </si>
  <si>
    <t>Teslova 5b, 
301 00 Plzeň, 
Nové technologie - výzkumné centrum,
 budova C</t>
  </si>
  <si>
    <t>KFP - Iva Kučerová, 
Tel.: 37763 7561</t>
  </si>
  <si>
    <t>sady Pětatřicátníků 14, 
301 00 Plzeň, 
Fakulta právnická - Katedra finančního práva a národního hospodářství,
místnost PC 312</t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</si>
  <si>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</si>
  <si>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střední kvality "B", formát A3,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</si>
  <si>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Papír nejvyšší kvality "A", formát A3,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</si>
  <si>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Desky s rohem A4 classic, bez chlopní. Určeno k archivaci a založení dokumentů.
Materiál: karton classic 240 g/m2.
Formát: A4.</t>
  </si>
  <si>
    <t>Formát A6, propisovací, min. 100 listů, bez uvedení: cena bez daně a DPH.</t>
  </si>
  <si>
    <t>Síla mat.: 40 mm, průměr bubl.: 10 mm, výška bubl.: 4 mm.</t>
  </si>
  <si>
    <r>
      <t>Desky s gumičkou A4, 3 klopy, prešpán -</t>
    </r>
    <r>
      <rPr>
        <b/>
        <sz val="11"/>
        <rFont val="Calibri"/>
        <family val="2"/>
        <charset val="238"/>
      </rPr>
      <t xml:space="preserve"> modré, zelené</t>
    </r>
  </si>
  <si>
    <t>Obaly "L" A4 - čiré</t>
  </si>
  <si>
    <t>Jemný liner, extra tenký hrot - se šířkou stopy 0,4 mm, sada 6-ti barev v balení  v pouzdru.</t>
  </si>
  <si>
    <t>Jemný liner, tenký hrot, sada 6-ti barev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</si>
  <si>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</si>
  <si>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Příloha č. 2 Kupní smlouvy - technická specifikace
Kancelářské potřeby (II.) 014 - 2025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</si>
</sst>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58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14" xfId="1" applyFont="1" applyFill="1" applyBorder="1" applyAlignment="1" applyProtection="1">
      <alignment horizontal="center" vertical="center" wrapText="1"/>
    </xf>
    <xf numFmtId="0" fontId="19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5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19" fillId="3" borderId="22" xfId="1" applyFont="1" applyFill="1" applyBorder="1" applyAlignment="1" applyProtection="1">
      <alignment horizontal="center" vertical="center" wrapText="1"/>
    </xf>
    <xf numFmtId="0" fontId="19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5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19" fillId="3" borderId="24" xfId="1" applyFont="1" applyFill="1" applyBorder="1" applyAlignment="1" applyProtection="1">
      <alignment horizontal="center" vertical="center" wrapText="1"/>
    </xf>
    <xf numFmtId="0" fontId="19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5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7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21" fillId="3" borderId="27" xfId="1" applyFont="1" applyFill="1" applyBorder="1" applyAlignment="1" applyProtection="1">
      <alignment horizontal="left" vertical="center" wrapText="1" inden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19" fillId="3" borderId="27" xfId="1" applyFont="1" applyFill="1" applyBorder="1" applyAlignment="1" applyProtection="1">
      <alignment horizontal="center" vertical="center" wrapText="1"/>
    </xf>
    <xf numFmtId="0" fontId="19" fillId="3" borderId="27" xfId="5" applyFont="1" applyFill="1" applyBorder="1" applyAlignment="1" applyProtection="1">
      <alignment horizontal="left" vertical="center" wrapText="1" indent="1"/>
    </xf>
    <xf numFmtId="164" fontId="0" fillId="0" borderId="27" xfId="0" applyNumberFormat="1" applyBorder="1" applyAlignment="1" applyProtection="1">
      <alignment horizontal="right" vertical="center" indent="1"/>
    </xf>
    <xf numFmtId="164" fontId="15" fillId="3" borderId="27" xfId="0" applyNumberFormat="1" applyFont="1" applyFill="1" applyBorder="1" applyAlignment="1" applyProtection="1">
      <alignment horizontal="right" vertical="center" wrapText="1" indent="1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7" xfId="0" applyBorder="1" applyAlignment="1" applyProtection="1">
      <alignment horizontal="center" vertical="center"/>
    </xf>
    <xf numFmtId="0" fontId="2" fillId="3" borderId="27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10" fillId="3" borderId="27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19" fillId="3" borderId="17" xfId="1" applyFont="1" applyFill="1" applyBorder="1" applyAlignment="1" applyProtection="1">
      <alignment horizontal="center" vertical="center" wrapText="1"/>
    </xf>
    <xf numFmtId="0" fontId="19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5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86"/>
  <sheetViews>
    <sheetView tabSelected="1" zoomScale="42" zoomScaleNormal="42" workbookViewId="0">
      <selection activeCell="J17" sqref="J1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9" customWidth="1"/>
    <col min="5" max="5" width="11.140625" style="4" customWidth="1"/>
    <col min="6" max="6" width="135.28515625" style="5" customWidth="1"/>
    <col min="7" max="7" width="18.57031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41.8554687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90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28</v>
      </c>
      <c r="D7" s="35">
        <v>20</v>
      </c>
      <c r="E7" s="36" t="s">
        <v>29</v>
      </c>
      <c r="F7" s="37" t="s">
        <v>30</v>
      </c>
      <c r="G7" s="38">
        <f t="shared" ref="G7:G21" si="0">D7*H7</f>
        <v>800</v>
      </c>
      <c r="H7" s="39">
        <v>40</v>
      </c>
      <c r="I7" s="15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71</v>
      </c>
      <c r="M7" s="43" t="s">
        <v>72</v>
      </c>
      <c r="N7" s="44"/>
      <c r="O7" s="44"/>
      <c r="P7" s="42" t="s">
        <v>73</v>
      </c>
      <c r="Q7" s="42" t="s">
        <v>74</v>
      </c>
      <c r="R7" s="45" t="s">
        <v>27</v>
      </c>
      <c r="S7" s="44"/>
      <c r="T7" s="43" t="s">
        <v>12</v>
      </c>
    </row>
    <row r="8" spans="1:20" ht="27" customHeight="1" x14ac:dyDescent="0.25">
      <c r="A8" s="27"/>
      <c r="B8" s="46">
        <v>2</v>
      </c>
      <c r="C8" s="47" t="s">
        <v>31</v>
      </c>
      <c r="D8" s="48">
        <v>20</v>
      </c>
      <c r="E8" s="49" t="s">
        <v>29</v>
      </c>
      <c r="F8" s="50" t="s">
        <v>32</v>
      </c>
      <c r="G8" s="51">
        <f t="shared" si="0"/>
        <v>90</v>
      </c>
      <c r="H8" s="52">
        <v>4.5</v>
      </c>
      <c r="I8" s="151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7.75" customHeight="1" x14ac:dyDescent="0.25">
      <c r="A9" s="27"/>
      <c r="B9" s="46">
        <v>3</v>
      </c>
      <c r="C9" s="47" t="s">
        <v>33</v>
      </c>
      <c r="D9" s="48">
        <v>1</v>
      </c>
      <c r="E9" s="49" t="s">
        <v>34</v>
      </c>
      <c r="F9" s="50" t="s">
        <v>35</v>
      </c>
      <c r="G9" s="51">
        <f t="shared" si="0"/>
        <v>80</v>
      </c>
      <c r="H9" s="52">
        <v>80</v>
      </c>
      <c r="I9" s="151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111.75" customHeight="1" x14ac:dyDescent="0.25">
      <c r="A10" s="27"/>
      <c r="B10" s="46">
        <v>4</v>
      </c>
      <c r="C10" s="47" t="s">
        <v>36</v>
      </c>
      <c r="D10" s="48">
        <v>50</v>
      </c>
      <c r="E10" s="49" t="s">
        <v>34</v>
      </c>
      <c r="F10" s="50" t="s">
        <v>79</v>
      </c>
      <c r="G10" s="51">
        <f t="shared" si="0"/>
        <v>6500</v>
      </c>
      <c r="H10" s="52">
        <v>130</v>
      </c>
      <c r="I10" s="151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37</v>
      </c>
      <c r="D11" s="48">
        <v>200</v>
      </c>
      <c r="E11" s="60" t="s">
        <v>29</v>
      </c>
      <c r="F11" s="61" t="s">
        <v>38</v>
      </c>
      <c r="G11" s="51">
        <f t="shared" si="0"/>
        <v>459.99999999999994</v>
      </c>
      <c r="H11" s="52">
        <v>2.2999999999999998</v>
      </c>
      <c r="I11" s="151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39</v>
      </c>
      <c r="D12" s="48">
        <v>5</v>
      </c>
      <c r="E12" s="49" t="s">
        <v>29</v>
      </c>
      <c r="F12" s="50" t="s">
        <v>40</v>
      </c>
      <c r="G12" s="51">
        <f t="shared" si="0"/>
        <v>135</v>
      </c>
      <c r="H12" s="52">
        <v>27</v>
      </c>
      <c r="I12" s="151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41</v>
      </c>
      <c r="D13" s="48">
        <v>24</v>
      </c>
      <c r="E13" s="49" t="s">
        <v>29</v>
      </c>
      <c r="F13" s="50" t="s">
        <v>42</v>
      </c>
      <c r="G13" s="51">
        <f t="shared" si="0"/>
        <v>360</v>
      </c>
      <c r="H13" s="52">
        <v>15</v>
      </c>
      <c r="I13" s="151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43</v>
      </c>
      <c r="D14" s="48">
        <v>3</v>
      </c>
      <c r="E14" s="49" t="s">
        <v>44</v>
      </c>
      <c r="F14" s="50" t="s">
        <v>45</v>
      </c>
      <c r="G14" s="51">
        <f t="shared" si="0"/>
        <v>168</v>
      </c>
      <c r="H14" s="52">
        <v>56</v>
      </c>
      <c r="I14" s="151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46</v>
      </c>
      <c r="D15" s="48">
        <v>3</v>
      </c>
      <c r="E15" s="49" t="s">
        <v>29</v>
      </c>
      <c r="F15" s="50" t="s">
        <v>47</v>
      </c>
      <c r="G15" s="51">
        <f t="shared" si="0"/>
        <v>144</v>
      </c>
      <c r="H15" s="52">
        <v>48</v>
      </c>
      <c r="I15" s="151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48</v>
      </c>
      <c r="D16" s="48">
        <v>5</v>
      </c>
      <c r="E16" s="49" t="s">
        <v>34</v>
      </c>
      <c r="F16" s="50" t="s">
        <v>49</v>
      </c>
      <c r="G16" s="51">
        <f t="shared" si="0"/>
        <v>900</v>
      </c>
      <c r="H16" s="52">
        <v>180</v>
      </c>
      <c r="I16" s="151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46.5" customHeight="1" x14ac:dyDescent="0.25">
      <c r="A17" s="27"/>
      <c r="B17" s="46">
        <v>11</v>
      </c>
      <c r="C17" s="47" t="s">
        <v>50</v>
      </c>
      <c r="D17" s="48">
        <v>1</v>
      </c>
      <c r="E17" s="49" t="s">
        <v>34</v>
      </c>
      <c r="F17" s="50" t="s">
        <v>51</v>
      </c>
      <c r="G17" s="51">
        <f t="shared" si="0"/>
        <v>350</v>
      </c>
      <c r="H17" s="52">
        <v>350</v>
      </c>
      <c r="I17" s="151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52</v>
      </c>
      <c r="D18" s="48">
        <v>2</v>
      </c>
      <c r="E18" s="49" t="s">
        <v>29</v>
      </c>
      <c r="F18" s="50" t="s">
        <v>53</v>
      </c>
      <c r="G18" s="51">
        <f t="shared" si="0"/>
        <v>220</v>
      </c>
      <c r="H18" s="52">
        <v>110</v>
      </c>
      <c r="I18" s="151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54</v>
      </c>
      <c r="D19" s="48">
        <v>2</v>
      </c>
      <c r="E19" s="49" t="s">
        <v>29</v>
      </c>
      <c r="F19" s="50" t="s">
        <v>55</v>
      </c>
      <c r="G19" s="51">
        <f t="shared" si="0"/>
        <v>300</v>
      </c>
      <c r="H19" s="52">
        <v>150</v>
      </c>
      <c r="I19" s="151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44.25" customHeight="1" x14ac:dyDescent="0.25">
      <c r="A20" s="27"/>
      <c r="B20" s="46">
        <v>14</v>
      </c>
      <c r="C20" s="47" t="s">
        <v>56</v>
      </c>
      <c r="D20" s="48">
        <v>4</v>
      </c>
      <c r="E20" s="49" t="s">
        <v>29</v>
      </c>
      <c r="F20" s="50" t="s">
        <v>57</v>
      </c>
      <c r="G20" s="51">
        <f t="shared" si="0"/>
        <v>180</v>
      </c>
      <c r="H20" s="52">
        <v>45</v>
      </c>
      <c r="I20" s="151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104.25" customHeight="1" x14ac:dyDescent="0.25">
      <c r="A21" s="27"/>
      <c r="B21" s="46">
        <v>15</v>
      </c>
      <c r="C21" s="47" t="s">
        <v>58</v>
      </c>
      <c r="D21" s="48">
        <v>10</v>
      </c>
      <c r="E21" s="49" t="s">
        <v>34</v>
      </c>
      <c r="F21" s="50" t="s">
        <v>81</v>
      </c>
      <c r="G21" s="51">
        <f t="shared" si="0"/>
        <v>2600</v>
      </c>
      <c r="H21" s="52">
        <v>260</v>
      </c>
      <c r="I21" s="151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69.75" customHeight="1" x14ac:dyDescent="0.25">
      <c r="A22" s="27"/>
      <c r="B22" s="46">
        <v>16</v>
      </c>
      <c r="C22" s="47" t="s">
        <v>59</v>
      </c>
      <c r="D22" s="48">
        <v>30</v>
      </c>
      <c r="E22" s="49" t="s">
        <v>29</v>
      </c>
      <c r="F22" s="50" t="s">
        <v>82</v>
      </c>
      <c r="G22" s="51">
        <f t="shared" ref="G22:G36" si="3">D22*H22</f>
        <v>630</v>
      </c>
      <c r="H22" s="52">
        <v>21</v>
      </c>
      <c r="I22" s="151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5.5" customHeight="1" x14ac:dyDescent="0.25">
      <c r="A23" s="27"/>
      <c r="B23" s="46">
        <v>17</v>
      </c>
      <c r="C23" s="47" t="s">
        <v>60</v>
      </c>
      <c r="D23" s="48">
        <v>5</v>
      </c>
      <c r="E23" s="49" t="s">
        <v>29</v>
      </c>
      <c r="F23" s="50" t="s">
        <v>83</v>
      </c>
      <c r="G23" s="51">
        <f t="shared" si="3"/>
        <v>250</v>
      </c>
      <c r="H23" s="52">
        <v>50</v>
      </c>
      <c r="I23" s="151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5.5" customHeight="1" thickBot="1" x14ac:dyDescent="0.3">
      <c r="A24" s="27"/>
      <c r="B24" s="62">
        <v>18</v>
      </c>
      <c r="C24" s="63" t="s">
        <v>61</v>
      </c>
      <c r="D24" s="64">
        <v>10</v>
      </c>
      <c r="E24" s="65" t="s">
        <v>29</v>
      </c>
      <c r="F24" s="66" t="s">
        <v>84</v>
      </c>
      <c r="G24" s="67">
        <f t="shared" si="3"/>
        <v>8500</v>
      </c>
      <c r="H24" s="68">
        <v>850</v>
      </c>
      <c r="I24" s="152"/>
      <c r="J24" s="69">
        <f t="shared" si="4"/>
        <v>0</v>
      </c>
      <c r="K24" s="70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71">
        <v>19</v>
      </c>
      <c r="C25" s="72" t="s">
        <v>62</v>
      </c>
      <c r="D25" s="73">
        <v>4</v>
      </c>
      <c r="E25" s="74" t="s">
        <v>29</v>
      </c>
      <c r="F25" s="75" t="s">
        <v>63</v>
      </c>
      <c r="G25" s="76">
        <f t="shared" si="3"/>
        <v>64</v>
      </c>
      <c r="H25" s="77">
        <v>16</v>
      </c>
      <c r="I25" s="153"/>
      <c r="J25" s="78">
        <f t="shared" si="4"/>
        <v>0</v>
      </c>
      <c r="K25" s="79" t="str">
        <f t="shared" si="5"/>
        <v xml:space="preserve"> </v>
      </c>
      <c r="L25" s="80" t="s">
        <v>71</v>
      </c>
      <c r="M25" s="80" t="s">
        <v>72</v>
      </c>
      <c r="N25" s="81"/>
      <c r="O25" s="81"/>
      <c r="P25" s="80" t="s">
        <v>75</v>
      </c>
      <c r="Q25" s="80" t="s">
        <v>76</v>
      </c>
      <c r="R25" s="82" t="s">
        <v>27</v>
      </c>
      <c r="S25" s="81"/>
      <c r="T25" s="83" t="s">
        <v>12</v>
      </c>
    </row>
    <row r="26" spans="1:20" ht="21.75" customHeight="1" x14ac:dyDescent="0.25">
      <c r="A26" s="27"/>
      <c r="B26" s="46">
        <v>20</v>
      </c>
      <c r="C26" s="47" t="s">
        <v>64</v>
      </c>
      <c r="D26" s="48">
        <v>4</v>
      </c>
      <c r="E26" s="49" t="s">
        <v>29</v>
      </c>
      <c r="F26" s="50" t="s">
        <v>63</v>
      </c>
      <c r="G26" s="51">
        <f t="shared" si="3"/>
        <v>80</v>
      </c>
      <c r="H26" s="52">
        <v>20</v>
      </c>
      <c r="I26" s="151"/>
      <c r="J26" s="53">
        <f t="shared" si="4"/>
        <v>0</v>
      </c>
      <c r="K26" s="54" t="str">
        <f t="shared" si="5"/>
        <v xml:space="preserve"> </v>
      </c>
      <c r="L26" s="55"/>
      <c r="M26" s="55"/>
      <c r="N26" s="57"/>
      <c r="O26" s="57"/>
      <c r="P26" s="84"/>
      <c r="Q26" s="84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85</v>
      </c>
      <c r="D27" s="48">
        <v>4</v>
      </c>
      <c r="E27" s="49" t="s">
        <v>29</v>
      </c>
      <c r="F27" s="50" t="s">
        <v>65</v>
      </c>
      <c r="G27" s="51">
        <f t="shared" si="3"/>
        <v>160</v>
      </c>
      <c r="H27" s="52">
        <v>40</v>
      </c>
      <c r="I27" s="151"/>
      <c r="J27" s="53">
        <f t="shared" ref="J27:J36" si="6">D27*I27</f>
        <v>0</v>
      </c>
      <c r="K27" s="54" t="str">
        <f t="shared" ref="K27:K36" si="7">IF(ISNUMBER(I27), IF(I27&gt;H27,"NEVYHOVUJE","VYHOVUJE")," ")</f>
        <v xml:space="preserve"> </v>
      </c>
      <c r="L27" s="55"/>
      <c r="M27" s="55"/>
      <c r="N27" s="57"/>
      <c r="O27" s="57"/>
      <c r="P27" s="84"/>
      <c r="Q27" s="84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86</v>
      </c>
      <c r="D28" s="48">
        <v>2</v>
      </c>
      <c r="E28" s="49" t="s">
        <v>34</v>
      </c>
      <c r="F28" s="50" t="s">
        <v>66</v>
      </c>
      <c r="G28" s="51">
        <f t="shared" si="3"/>
        <v>80</v>
      </c>
      <c r="H28" s="52">
        <v>40</v>
      </c>
      <c r="I28" s="151"/>
      <c r="J28" s="53">
        <f t="shared" si="6"/>
        <v>0</v>
      </c>
      <c r="K28" s="54" t="str">
        <f t="shared" si="7"/>
        <v xml:space="preserve"> </v>
      </c>
      <c r="L28" s="55"/>
      <c r="M28" s="55"/>
      <c r="N28" s="57"/>
      <c r="O28" s="57"/>
      <c r="P28" s="84"/>
      <c r="Q28" s="84"/>
      <c r="R28" s="59"/>
      <c r="S28" s="57"/>
      <c r="T28" s="56"/>
    </row>
    <row r="29" spans="1:20" ht="97.5" customHeight="1" x14ac:dyDescent="0.25">
      <c r="A29" s="27"/>
      <c r="B29" s="46">
        <v>23</v>
      </c>
      <c r="C29" s="47" t="s">
        <v>67</v>
      </c>
      <c r="D29" s="48">
        <v>2</v>
      </c>
      <c r="E29" s="49" t="s">
        <v>34</v>
      </c>
      <c r="F29" s="50" t="s">
        <v>80</v>
      </c>
      <c r="G29" s="51">
        <f t="shared" si="3"/>
        <v>460</v>
      </c>
      <c r="H29" s="52">
        <v>230</v>
      </c>
      <c r="I29" s="151"/>
      <c r="J29" s="53">
        <f t="shared" si="6"/>
        <v>0</v>
      </c>
      <c r="K29" s="54" t="str">
        <f t="shared" si="7"/>
        <v xml:space="preserve"> </v>
      </c>
      <c r="L29" s="55"/>
      <c r="M29" s="55"/>
      <c r="N29" s="57"/>
      <c r="O29" s="57"/>
      <c r="P29" s="84"/>
      <c r="Q29" s="84"/>
      <c r="R29" s="59"/>
      <c r="S29" s="57"/>
      <c r="T29" s="56"/>
    </row>
    <row r="30" spans="1:20" ht="93.75" customHeight="1" x14ac:dyDescent="0.25">
      <c r="A30" s="27"/>
      <c r="B30" s="46">
        <v>24</v>
      </c>
      <c r="C30" s="47" t="s">
        <v>36</v>
      </c>
      <c r="D30" s="48">
        <v>25</v>
      </c>
      <c r="E30" s="49" t="s">
        <v>34</v>
      </c>
      <c r="F30" s="50" t="s">
        <v>79</v>
      </c>
      <c r="G30" s="51">
        <f t="shared" si="3"/>
        <v>3250</v>
      </c>
      <c r="H30" s="52">
        <v>130</v>
      </c>
      <c r="I30" s="151"/>
      <c r="J30" s="53">
        <f t="shared" si="6"/>
        <v>0</v>
      </c>
      <c r="K30" s="54" t="str">
        <f t="shared" si="7"/>
        <v xml:space="preserve"> </v>
      </c>
      <c r="L30" s="55"/>
      <c r="M30" s="55"/>
      <c r="N30" s="57"/>
      <c r="O30" s="57"/>
      <c r="P30" s="84"/>
      <c r="Q30" s="84"/>
      <c r="R30" s="59"/>
      <c r="S30" s="57"/>
      <c r="T30" s="56"/>
    </row>
    <row r="31" spans="1:20" ht="41.25" customHeight="1" x14ac:dyDescent="0.25">
      <c r="A31" s="27"/>
      <c r="B31" s="46">
        <v>25</v>
      </c>
      <c r="C31" s="47" t="s">
        <v>68</v>
      </c>
      <c r="D31" s="48">
        <v>2</v>
      </c>
      <c r="E31" s="49" t="s">
        <v>29</v>
      </c>
      <c r="F31" s="50" t="s">
        <v>69</v>
      </c>
      <c r="G31" s="51">
        <f t="shared" si="3"/>
        <v>18</v>
      </c>
      <c r="H31" s="52">
        <v>9</v>
      </c>
      <c r="I31" s="151"/>
      <c r="J31" s="53">
        <f t="shared" si="6"/>
        <v>0</v>
      </c>
      <c r="K31" s="54" t="str">
        <f t="shared" si="7"/>
        <v xml:space="preserve"> </v>
      </c>
      <c r="L31" s="55"/>
      <c r="M31" s="55"/>
      <c r="N31" s="57"/>
      <c r="O31" s="57"/>
      <c r="P31" s="84"/>
      <c r="Q31" s="84"/>
      <c r="R31" s="59"/>
      <c r="S31" s="57"/>
      <c r="T31" s="56"/>
    </row>
    <row r="32" spans="1:20" ht="27.75" customHeight="1" x14ac:dyDescent="0.25">
      <c r="A32" s="27"/>
      <c r="B32" s="46">
        <v>26</v>
      </c>
      <c r="C32" s="47" t="s">
        <v>89</v>
      </c>
      <c r="D32" s="48">
        <v>10</v>
      </c>
      <c r="E32" s="49" t="s">
        <v>29</v>
      </c>
      <c r="F32" s="50" t="s">
        <v>42</v>
      </c>
      <c r="G32" s="51">
        <f t="shared" si="3"/>
        <v>150</v>
      </c>
      <c r="H32" s="52">
        <v>15</v>
      </c>
      <c r="I32" s="151"/>
      <c r="J32" s="53">
        <f t="shared" si="6"/>
        <v>0</v>
      </c>
      <c r="K32" s="54" t="str">
        <f t="shared" si="7"/>
        <v xml:space="preserve"> </v>
      </c>
      <c r="L32" s="55"/>
      <c r="M32" s="55"/>
      <c r="N32" s="57"/>
      <c r="O32" s="57"/>
      <c r="P32" s="84"/>
      <c r="Q32" s="84"/>
      <c r="R32" s="59"/>
      <c r="S32" s="57"/>
      <c r="T32" s="56"/>
    </row>
    <row r="33" spans="1:20" ht="27.75" customHeight="1" thickBot="1" x14ac:dyDescent="0.3">
      <c r="A33" s="27"/>
      <c r="B33" s="85">
        <v>27</v>
      </c>
      <c r="C33" s="86" t="s">
        <v>88</v>
      </c>
      <c r="D33" s="87">
        <v>1</v>
      </c>
      <c r="E33" s="88" t="s">
        <v>29</v>
      </c>
      <c r="F33" s="89" t="s">
        <v>87</v>
      </c>
      <c r="G33" s="90">
        <f t="shared" si="3"/>
        <v>150</v>
      </c>
      <c r="H33" s="91">
        <v>150</v>
      </c>
      <c r="I33" s="154"/>
      <c r="J33" s="92">
        <f t="shared" si="6"/>
        <v>0</v>
      </c>
      <c r="K33" s="93" t="str">
        <f t="shared" si="7"/>
        <v xml:space="preserve"> </v>
      </c>
      <c r="L33" s="94"/>
      <c r="M33" s="94"/>
      <c r="N33" s="95"/>
      <c r="O33" s="95"/>
      <c r="P33" s="96"/>
      <c r="Q33" s="96"/>
      <c r="R33" s="97"/>
      <c r="S33" s="95"/>
      <c r="T33" s="98"/>
    </row>
    <row r="34" spans="1:20" ht="105" customHeight="1" thickBot="1" x14ac:dyDescent="0.3">
      <c r="A34" s="27"/>
      <c r="B34" s="99">
        <v>28</v>
      </c>
      <c r="C34" s="100" t="s">
        <v>36</v>
      </c>
      <c r="D34" s="101">
        <v>30</v>
      </c>
      <c r="E34" s="102" t="s">
        <v>34</v>
      </c>
      <c r="F34" s="103" t="s">
        <v>79</v>
      </c>
      <c r="G34" s="104">
        <f t="shared" si="3"/>
        <v>3900</v>
      </c>
      <c r="H34" s="105">
        <v>130</v>
      </c>
      <c r="I34" s="155"/>
      <c r="J34" s="106">
        <f t="shared" si="6"/>
        <v>0</v>
      </c>
      <c r="K34" s="107" t="str">
        <f t="shared" si="7"/>
        <v xml:space="preserve"> </v>
      </c>
      <c r="L34" s="108" t="s">
        <v>71</v>
      </c>
      <c r="M34" s="108" t="s">
        <v>72</v>
      </c>
      <c r="N34" s="109"/>
      <c r="O34" s="109"/>
      <c r="P34" s="108" t="s">
        <v>73</v>
      </c>
      <c r="Q34" s="108" t="s">
        <v>74</v>
      </c>
      <c r="R34" s="110" t="s">
        <v>27</v>
      </c>
      <c r="S34" s="109"/>
      <c r="T34" s="111" t="s">
        <v>12</v>
      </c>
    </row>
    <row r="35" spans="1:20" ht="109.5" customHeight="1" x14ac:dyDescent="0.25">
      <c r="A35" s="27"/>
      <c r="B35" s="112">
        <v>29</v>
      </c>
      <c r="C35" s="113" t="s">
        <v>36</v>
      </c>
      <c r="D35" s="114">
        <v>50</v>
      </c>
      <c r="E35" s="115" t="s">
        <v>34</v>
      </c>
      <c r="F35" s="116" t="s">
        <v>79</v>
      </c>
      <c r="G35" s="117">
        <f t="shared" si="3"/>
        <v>6500</v>
      </c>
      <c r="H35" s="118">
        <v>130</v>
      </c>
      <c r="I35" s="156"/>
      <c r="J35" s="119">
        <f t="shared" si="6"/>
        <v>0</v>
      </c>
      <c r="K35" s="120" t="str">
        <f t="shared" si="7"/>
        <v xml:space="preserve"> </v>
      </c>
      <c r="L35" s="55" t="s">
        <v>71</v>
      </c>
      <c r="M35" s="55" t="s">
        <v>72</v>
      </c>
      <c r="N35" s="57"/>
      <c r="O35" s="57"/>
      <c r="P35" s="55" t="s">
        <v>77</v>
      </c>
      <c r="Q35" s="55" t="s">
        <v>78</v>
      </c>
      <c r="R35" s="59" t="s">
        <v>27</v>
      </c>
      <c r="S35" s="57"/>
      <c r="T35" s="56" t="s">
        <v>12</v>
      </c>
    </row>
    <row r="36" spans="1:20" ht="48.75" customHeight="1" thickBot="1" x14ac:dyDescent="0.3">
      <c r="A36" s="27"/>
      <c r="B36" s="121">
        <v>30</v>
      </c>
      <c r="C36" s="122" t="s">
        <v>70</v>
      </c>
      <c r="D36" s="123">
        <v>20</v>
      </c>
      <c r="E36" s="124" t="s">
        <v>29</v>
      </c>
      <c r="F36" s="125" t="s">
        <v>42</v>
      </c>
      <c r="G36" s="126">
        <f t="shared" si="3"/>
        <v>300</v>
      </c>
      <c r="H36" s="127">
        <v>15</v>
      </c>
      <c r="I36" s="157"/>
      <c r="J36" s="128">
        <f t="shared" si="6"/>
        <v>0</v>
      </c>
      <c r="K36" s="129" t="str">
        <f t="shared" si="7"/>
        <v xml:space="preserve"> </v>
      </c>
      <c r="L36" s="130"/>
      <c r="M36" s="130"/>
      <c r="N36" s="131"/>
      <c r="O36" s="131"/>
      <c r="P36" s="132"/>
      <c r="Q36" s="132"/>
      <c r="R36" s="133"/>
      <c r="S36" s="131"/>
      <c r="T36" s="134"/>
    </row>
    <row r="37" spans="1:20" ht="16.5" thickTop="1" thickBot="1" x14ac:dyDescent="0.3">
      <c r="C37" s="1"/>
      <c r="D37" s="1"/>
      <c r="E37" s="1"/>
      <c r="F37" s="1"/>
      <c r="G37" s="1"/>
      <c r="J37" s="135"/>
    </row>
    <row r="38" spans="1:20" ht="60.75" customHeight="1" thickTop="1" thickBot="1" x14ac:dyDescent="0.3">
      <c r="B38" s="136" t="s">
        <v>9</v>
      </c>
      <c r="C38" s="136"/>
      <c r="D38" s="136"/>
      <c r="E38" s="136"/>
      <c r="F38" s="136"/>
      <c r="G38" s="137"/>
      <c r="H38" s="138" t="s">
        <v>10</v>
      </c>
      <c r="I38" s="139" t="s">
        <v>11</v>
      </c>
      <c r="J38" s="140"/>
      <c r="K38" s="141"/>
      <c r="S38" s="24"/>
      <c r="T38" s="142"/>
    </row>
    <row r="39" spans="1:20" ht="33" customHeight="1" thickTop="1" thickBot="1" x14ac:dyDescent="0.3">
      <c r="B39" s="143" t="s">
        <v>26</v>
      </c>
      <c r="C39" s="143"/>
      <c r="D39" s="143"/>
      <c r="E39" s="143"/>
      <c r="F39" s="143"/>
      <c r="G39" s="144"/>
      <c r="H39" s="145">
        <f>SUM(G7:G36)</f>
        <v>37779</v>
      </c>
      <c r="I39" s="146">
        <f>SUM(J7:J36)</f>
        <v>0</v>
      </c>
      <c r="J39" s="147"/>
      <c r="K39" s="148"/>
    </row>
    <row r="40" spans="1:20" ht="14.25" customHeight="1" thickTop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</sheetData>
  <sheetProtection algorithmName="SHA-512" hashValue="zFa6WwsAHh012cHMDcOi7Q8x4qYSbMbDFcmZvLEPhWYAmVjccby+/8torOyArXs1/XJ42a9ZG9bkVZ3Rn7Ai5w==" saltValue="+XLSUc8v9+xUmZkMszyLJQ==" spinCount="100000" sheet="1" objects="1" scenarios="1"/>
  <mergeCells count="32">
    <mergeCell ref="B1:D1"/>
    <mergeCell ref="I38:K38"/>
    <mergeCell ref="B39:F39"/>
    <mergeCell ref="I39:K39"/>
    <mergeCell ref="B38:F38"/>
    <mergeCell ref="L35:L36"/>
    <mergeCell ref="M35:M36"/>
    <mergeCell ref="N35:N36"/>
    <mergeCell ref="O35:O36"/>
    <mergeCell ref="P35:P36"/>
    <mergeCell ref="L25:L33"/>
    <mergeCell ref="M25:M33"/>
    <mergeCell ref="N25:N33"/>
    <mergeCell ref="O25:O33"/>
    <mergeCell ref="P25:P33"/>
    <mergeCell ref="Q25:Q33"/>
    <mergeCell ref="R25:R33"/>
    <mergeCell ref="S25:S33"/>
    <mergeCell ref="T25:T33"/>
    <mergeCell ref="Q35:Q36"/>
    <mergeCell ref="R35:R36"/>
    <mergeCell ref="S35:S36"/>
    <mergeCell ref="T35:T36"/>
    <mergeCell ref="L7:L24"/>
    <mergeCell ref="M7:M24"/>
    <mergeCell ref="N7:N24"/>
    <mergeCell ref="O7:O24"/>
    <mergeCell ref="P7:P24"/>
    <mergeCell ref="Q7:Q24"/>
    <mergeCell ref="R7:R24"/>
    <mergeCell ref="S7:S24"/>
    <mergeCell ref="T7:T24"/>
  </mergeCells>
  <conditionalFormatting sqref="B7:B36">
    <cfRule type="cellIs" dxfId="10" priority="83" operator="greaterThanOrEqual">
      <formula>1</formula>
    </cfRule>
    <cfRule type="containsBlanks" dxfId="9" priority="89">
      <formula>LEN(TRIM(B7))=0</formula>
    </cfRule>
  </conditionalFormatting>
  <conditionalFormatting sqref="D7:D36">
    <cfRule type="containsBlanks" dxfId="8" priority="22">
      <formula>LEN(TRIM(D7))=0</formula>
    </cfRule>
  </conditionalFormatting>
  <conditionalFormatting sqref="I7:I36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36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3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2025-02-28T10:43:39Z</cp:lastPrinted>
  <dcterms:created xsi:type="dcterms:W3CDTF">2014-03-05T12:43:32Z</dcterms:created>
  <dcterms:modified xsi:type="dcterms:W3CDTF">2025-03-18T09:55:58Z</dcterms:modified>
</cp:coreProperties>
</file>